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 me first" sheetId="1" state="visible" r:id="rId3"/>
    <sheet name="Score a pitch A" sheetId="2" state="visible" r:id="rId4"/>
    <sheet name="Score a pitch B" sheetId="3" state="visible" r:id="rId5"/>
    <sheet name="Score a pitch C" sheetId="4" state="visible" r:id="rId6"/>
    <sheet name="Compare pitches" sheetId="5" state="visible" r:id="rId7"/>
    <sheet name="Scoring key"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<sst xmlns="http://schemas.openxmlformats.org/spreadsheetml/2006/main" count="313" uniqueCount="106">
  <si>
    <t xml:space="preserve">The Reality Filter — Excel edition</t>
  </si>
  <si>
    <t xml:space="preserve">A free, offline test for deciding when agri-AI is worth buying. Mirrors the web tool.</t>
  </si>
  <si>
    <t xml:space="preserve">How to use</t>
  </si>
  <si>
    <t xml:space="preserve">Go to a "Score a pitch" sheet. In the yellow column, pick one answer per question from the dropdown. The verdict and reasons compute automatically. Score up to three vendor pitches side by side on the "Compare pitches" sheet.</t>
  </si>
  <si>
    <t xml:space="preserve">The idea</t>
  </si>
  <si>
    <t xml:space="preserve">AI in agriculture earns its keep on decisions that are narrow, frequent, reversible and backed by data like yours — and disappoints on broad, rare, irreversible or data-scarce ones. This scores the FIT between a tool and your situation, not the technology itself.</t>
  </si>
  <si>
    <t xml:space="preserve">The verdicts</t>
  </si>
  <si>
    <t xml:space="preserve">GREEN-LIGHT: strong fit, no dealbreakers — pilot with confidence.  PILOT CAREFULLY: real potential, close the gaps first.  WALK AWAY: poor fit for you today (not necessarily a bad product) — revisit if the pitch, price or your data changes.</t>
  </si>
  <si>
    <t xml:space="preserve">Key rule</t>
  </si>
  <si>
    <t xml:space="preserve">A single fundamental failure — no decision changed (Q1), or irreversible errors without proof (Q3) — caps the verdict, however well the rest scores.</t>
  </si>
  <si>
    <t xml:space="preserve">Sheets</t>
  </si>
  <si>
    <t xml:space="preserve">1) Score a pitch A/B/C — three identical scorecards.  2) Compare pitches — the three verdicts side by side.  3) Scoring key — how points map to verdicts (for the curious / for auditors).</t>
  </si>
  <si>
    <t xml:space="preserve">Privacy</t>
  </si>
  <si>
    <t xml:space="preserve">This file runs entirely on your device. Nothing is collected or sent. Copy it, share it, adapt it for your own advisory work.</t>
  </si>
  <si>
    <t xml:space="preserve">Companion</t>
  </si>
  <si>
    <t xml:space="preserve">Accompanies the article "The Reality Filter: A Practitioner’s Test for AI in Agriculture" and the web version. Author: ______________  ORCID: ______________  Version 1.0 / 2026.</t>
  </si>
  <si>
    <t xml:space="preserve">Score a pitch — A</t>
  </si>
  <si>
    <t xml:space="preserve">Pick one answer per question (yellow). Verdict computes below. Type the vendor/tool name in the box.</t>
  </si>
  <si>
    <t xml:space="preserve">Vendor / tool being evaluated:</t>
  </si>
  <si>
    <t xml:space="preserve">(type here)</t>
  </si>
  <si>
    <t xml:space="preserve">(scoring lookup — do not edit)</t>
  </si>
  <si>
    <t xml:space="preserve">#</t>
  </si>
  <si>
    <t xml:space="preserve">Question</t>
  </si>
  <si>
    <t xml:space="preserve">Your answer (pick one)</t>
  </si>
  <si>
    <t xml:space="preserve">Pts</t>
  </si>
  <si>
    <t xml:space="preserve">Why it matters</t>
  </si>
  <si>
    <t xml:space="preserve">Q1</t>
  </si>
  <si>
    <t xml:space="preserve">A clear, specific operational decision</t>
  </si>
  <si>
    <t xml:space="preserve">What decision does this AI actually change?</t>
  </si>
  <si>
    <t xml:space="preserve">(choose)</t>
  </si>
  <si>
    <t xml:space="preserve">If the vendor cannot name a specific decision that changes, there is no value to capture.</t>
  </si>
  <si>
    <t xml:space="preserve">A vague "insights"/"visibility" promise</t>
  </si>
  <si>
    <t xml:space="preserve">How often is that decision made?</t>
  </si>
  <si>
    <t xml:space="preserve">AI pays back through repetition. A once-a-season choice rarely justifies the setup.</t>
  </si>
  <si>
    <t xml:space="preserve">Not sure — the vendor did not say</t>
  </si>
  <si>
    <t xml:space="preserve">If the AI is wrong, how bad is it?</t>
  </si>
  <si>
    <t xml:space="preserve">Reversible mistakes are safe to automate; irreversible ones demand a human and much higher proof.</t>
  </si>
  <si>
    <t xml:space="preserve">Q2</t>
  </si>
  <si>
    <t xml:space="preserve">Often — daily or many times a season</t>
  </si>
  <si>
    <t xml:space="preserve">Whose data was the model trained on?</t>
  </si>
  <si>
    <t xml:space="preserve">A model trained on other farms often fails on your soils, cultivars and conditions.</t>
  </si>
  <si>
    <t xml:space="preserve">A few times a season</t>
  </si>
  <si>
    <t xml:space="preserve">What evidence of performance can they show?</t>
  </si>
  <si>
    <t xml:space="preserve">A polished demo is not evidence. Ask for accuracy on unseen data from a farm like yours.</t>
  </si>
  <si>
    <t xml:space="preserve">Rarely — once a year or less</t>
  </si>
  <si>
    <t xml:space="preserve">Do you know the true total cost (not sticker price)?</t>
  </si>
  <si>
    <t xml:space="preserve">Integration, connectivity, upkeep, data cleaning, training and retraining are the real bill.</t>
  </si>
  <si>
    <t xml:space="preserve">Q3</t>
  </si>
  <si>
    <t xml:space="preserve">Reversible — cheap to correct</t>
  </si>
  <si>
    <t xml:space="preserve">Who runs it after the pilot ends?</t>
  </si>
  <si>
    <t xml:space="preserve">The commonest failure is not a bad model — it is that no one owns keeping it running.</t>
  </si>
  <si>
    <t xml:space="preserve">Costly but recoverable</t>
  </si>
  <si>
    <t xml:space="preserve">Does it need connectivity and data you actually have?</t>
  </si>
  <si>
    <t xml:space="preserve">A tool that assumes infrastructure you lack will fail on contact with reality.</t>
  </si>
  <si>
    <t xml:space="preserve">Irreversible or safety-critical</t>
  </si>
  <si>
    <t xml:space="preserve">Q4</t>
  </si>
  <si>
    <t xml:space="preserve">Data like mine (region/crops/scale)</t>
  </si>
  <si>
    <t xml:space="preserve">Fit score</t>
  </si>
  <si>
    <t xml:space="preserve">out of 16 (all 8 answered)</t>
  </si>
  <si>
    <t xml:space="preserve">General data; adaptable but unproven here</t>
  </si>
  <si>
    <t xml:space="preserve">Dealbreaker present?</t>
  </si>
  <si>
    <t xml:space="preserve">Q1 no decision, or Q3 irreversible errors</t>
  </si>
  <si>
    <t xml:space="preserve">Someone else’s farms, elsewhere</t>
  </si>
  <si>
    <t xml:space="preserve">Q5</t>
  </si>
  <si>
    <t xml:space="preserve">Independent results on unseen, similar farms</t>
  </si>
  <si>
    <t xml:space="preserve">VERDICT</t>
  </si>
  <si>
    <t xml:space="preserve">Their own numbers, not independently checked</t>
  </si>
  <si>
    <t xml:space="preserve">A demo and testimonials only</t>
  </si>
  <si>
    <t xml:space="preserve">What to do next</t>
  </si>
  <si>
    <t xml:space="preserve">Q6</t>
  </si>
  <si>
    <t xml:space="preserve">Yes — full running cost; payback fits asset life</t>
  </si>
  <si>
    <t xml:space="preserve">Roughly — sticker price plus a guess</t>
  </si>
  <si>
    <t xml:space="preserve">Only the headline price</t>
  </si>
  <si>
    <t xml:space="preserve">Q7</t>
  </si>
  <si>
    <t xml:space="preserve">A named person/team with skills and time</t>
  </si>
  <si>
    <t xml:space="preserve">We’ll figure it out</t>
  </si>
  <si>
    <t xml:space="preserve">The vendor entirely — we’d be locked in</t>
  </si>
  <si>
    <t xml:space="preserve">Q8</t>
  </si>
  <si>
    <t xml:space="preserve">Fits my real connectivity, power and records</t>
  </si>
  <si>
    <t xml:space="preserve">Needs upgrades I can realistically make</t>
  </si>
  <si>
    <t xml:space="preserve">Assumes infrastructure I don’t have</t>
  </si>
  <si>
    <t xml:space="preserve">Score a pitch — B</t>
  </si>
  <si>
    <t xml:space="preserve">Score a pitch — C</t>
  </si>
  <si>
    <t xml:space="preserve">Compare pitches side by side</t>
  </si>
  <si>
    <t xml:space="preserve">Pulls the three scorecards together. Fill any of A / B / C to populate.</t>
  </si>
  <si>
    <t xml:space="preserve">Pitch A</t>
  </si>
  <si>
    <t xml:space="preserve">Pitch B</t>
  </si>
  <si>
    <t xml:space="preserve">Pitch C</t>
  </si>
  <si>
    <t xml:space="preserve">Vendor / tool</t>
  </si>
  <si>
    <t xml:space="preserve">Fit score (/16)</t>
  </si>
  <si>
    <t xml:space="preserve">Verdict</t>
  </si>
  <si>
    <t xml:space="preserve">Tip: a higher score is not automatically the winner — read the verdicts and the low-scoring items. Fit is situational; the best-fitting tool for you may not be the highest-scoring on paper if it fails a dealbreaker.</t>
  </si>
  <si>
    <t xml:space="preserve">Scoring key</t>
  </si>
  <si>
    <t xml:space="preserve">How answers map to points and verdicts. Transparent by design — audit or adapt it.</t>
  </si>
  <si>
    <t xml:space="preserve">Answer option</t>
  </si>
  <si>
    <t xml:space="preserve">Verdict thresholds</t>
  </si>
  <si>
    <t xml:space="preserve">GREEN-LIGHT</t>
  </si>
  <si>
    <t xml:space="preserve">Score ≥ 11 AND no answer scored −1 (no dealbreakers).</t>
  </si>
  <si>
    <t xml:space="preserve">PILOT CAREFULLY</t>
  </si>
  <si>
    <t xml:space="preserve">Score ≥ 6 AND no dealbreaker on Q1 (no decision) or Q3 (irreversible).</t>
  </si>
  <si>
    <t xml:space="preserve">WALK AWAY</t>
  </si>
  <si>
    <t xml:space="preserve">Everything else — including any pitch with a Q1/Q3 dealbreaker.</t>
  </si>
  <si>
    <t xml:space="preserve">Note: max score is 16 (eight questions × 2). The asymmetric rule — a single −1 on Q1 or Q3 caps the verdict — encodes the core idea that one broken link in the value chain nullifies the rest, however strong elsewhere.</t>
  </si>
  <si>
    <t xml:space="preserve">Accompanies the working paper "Should You Buy That Agricultural AI? Eight Questions Before You Sign" (Mambozoukuni, 2026), archived at doi:10.5281/zenodo.22070535. Full text and PDF free at auctusagri.com/insights/should-you-buy-that-agricultural-ai.html</t>
  </si>
  <si>
    <t xml:space="preserve">Author</t>
  </si>
  <si>
    <t xml:space="preserve">Jackson Mambozoukuni, Auctus Agri. ORCID 0009-0009-9343-1910. Version 1.1, 2026. Implements the paper's published scoring rule exactly.</t>
  </si>
</sst>
</file>

<file path=xl/styles.xml><?xml version="1.0" encoding="utf-8"?>
<styleSheet xmlns="http://schemas.openxmlformats.org/spreadsheetml/2006/main">
  <numFmts count="2">
    <numFmt numFmtId="164" formatCode="General"/>
    <numFmt numFmtId="165" formatCode="0;\(0\);0"/>
  </numFmts>
  <fonts count="17">
    <font>
      <sz val="11"/>
      <color theme="1"/>
      <name val="Calibri"/>
      <family val="2"/>
      <charset val="1"/>
    </font>
    <font>
      <sz val="10"/>
      <name val="Arial"/>
      <family val="0"/>
    </font>
    <font>
      <sz val="10"/>
      <name val="Arial"/>
      <family val="0"/>
    </font>
    <font>
      <sz val="10"/>
      <name val="Arial"/>
      <family val="0"/>
    </font>
    <font>
      <b val="true"/>
      <sz val="16"/>
      <color rgb="FF1F2A2E"/>
      <name val="Arial"/>
      <family val="0"/>
      <charset val="1"/>
    </font>
    <font>
      <i val="true"/>
      <sz val="10"/>
      <color rgb="FF6A6555"/>
      <name val="Arial"/>
      <family val="0"/>
      <charset val="1"/>
    </font>
    <font>
      <b val="true"/>
      <sz val="10"/>
      <name val="Arial"/>
      <family val="0"/>
      <charset val="1"/>
    </font>
    <font>
      <sz val="10"/>
      <name val="Arial"/>
      <family val="0"/>
      <charset val="1"/>
    </font>
    <font>
      <sz val="10"/>
      <color rgb="FF0000FF"/>
      <name val="Arial"/>
      <family val="0"/>
      <charset val="1"/>
    </font>
    <font>
      <i val="true"/>
      <sz val="8"/>
      <color rgb="FF999999"/>
      <name val="Arial"/>
      <family val="0"/>
      <charset val="1"/>
    </font>
    <font>
      <b val="true"/>
      <sz val="10"/>
      <color rgb="FFFFFFFF"/>
      <name val="Arial"/>
      <family val="0"/>
      <charset val="1"/>
    </font>
    <font>
      <sz val="9"/>
      <color rgb="FF6A6555"/>
      <name val="Arial"/>
      <family val="0"/>
      <charset val="1"/>
    </font>
    <font>
      <b val="true"/>
      <sz val="12"/>
      <name val="Arial"/>
      <family val="0"/>
      <charset val="1"/>
    </font>
    <font>
      <b val="true"/>
      <sz val="13"/>
      <color rgb="FF1F2A2E"/>
      <name val="Arial"/>
      <family val="0"/>
      <charset val="1"/>
    </font>
    <font>
      <b val="true"/>
      <sz val="13"/>
      <color rgb="FFFFFFFF"/>
      <name val="Arial"/>
      <family val="0"/>
      <charset val="1"/>
    </font>
    <font>
      <i val="true"/>
      <sz val="9"/>
      <color rgb="FF6A6555"/>
      <name val="Arial"/>
      <family val="0"/>
      <charset val="1"/>
    </font>
    <font>
      <b val="true"/>
      <sz val="11"/>
      <color rgb="FF54622F"/>
      <name val="Arial"/>
      <family val="0"/>
      <charset val="1"/>
    </font>
  </fonts>
  <fills count="7">
    <fill>
      <patternFill patternType="none"/>
    </fill>
    <fill>
      <patternFill patternType="gray125"/>
    </fill>
    <fill>
      <patternFill patternType="solid">
        <fgColor rgb="FFFFF2CC"/>
        <bgColor rgb="FFF6E3BE"/>
      </patternFill>
    </fill>
    <fill>
      <patternFill patternType="solid">
        <fgColor rgb="FF1F2A2E"/>
        <bgColor rgb="FF333300"/>
      </patternFill>
    </fill>
    <fill>
      <patternFill patternType="solid">
        <fgColor rgb="FFF0C9BD"/>
        <bgColor rgb="FFF6E3BE"/>
      </patternFill>
    </fill>
    <fill>
      <patternFill patternType="solid">
        <fgColor rgb="FFF6E3BE"/>
        <bgColor rgb="FFFFF2CC"/>
      </patternFill>
    </fill>
    <fill>
      <patternFill patternType="solid">
        <fgColor rgb="FFD8E4C4"/>
        <bgColor rgb="FFF6E3BE"/>
      </patternFill>
    </fill>
  </fills>
  <borders count="2">
    <border diagonalUp="false" diagonalDown="false">
      <left/>
      <right/>
      <top/>
      <bottom/>
      <diagonal/>
    </border>
    <border diagonalUp="false" diagonalDown="false">
      <left style="thin">
        <color rgb="FFC9C0AD"/>
      </left>
      <right style="thin">
        <color rgb="FFC9C0AD"/>
      </right>
      <top style="thin">
        <color rgb="FFC9C0AD"/>
      </top>
      <bottom style="thin">
        <color rgb="FFC9C0AD"/>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left" vertical="center" textRotation="0" wrapText="true" indent="0" shrinkToFit="false"/>
      <protection locked="true" hidden="false"/>
    </xf>
    <xf numFmtId="164" fontId="0" fillId="0" borderId="1" xfId="0" applyFont="fals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3" borderId="1" xfId="0" applyFont="true" applyBorder="true" applyAlignment="true" applyProtection="false">
      <alignment horizontal="center" vertical="center" textRotation="0" wrapText="true" indent="0" shrinkToFit="false"/>
      <protection locked="true" hidden="false"/>
    </xf>
    <xf numFmtId="164" fontId="10" fillId="3" borderId="1" xfId="0" applyFont="true" applyBorder="true" applyAlignment="true" applyProtection="false">
      <alignment horizontal="left" vertical="center"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center" vertical="center" textRotation="0" wrapText="fals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5" fontId="6" fillId="0" borderId="1" xfId="0" applyFont="true" applyBorder="true" applyAlignment="true" applyProtection="false">
      <alignment horizontal="center" vertical="center" textRotation="0" wrapText="false" indent="0" shrinkToFit="false"/>
      <protection locked="true" hidden="false"/>
    </xf>
    <xf numFmtId="164" fontId="11" fillId="0" borderId="1" xfId="0" applyFont="true" applyBorder="true" applyAlignment="true" applyProtection="false">
      <alignment horizontal="general" vertical="top" textRotation="0" wrapText="true" indent="0" shrinkToFit="false"/>
      <protection locked="true" hidden="false"/>
    </xf>
    <xf numFmtId="165" fontId="12" fillId="0" borderId="1"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1" xfId="0" applyFont="true" applyBorder="true" applyAlignment="true" applyProtection="false">
      <alignment horizontal="center" vertical="center" textRotation="0" wrapText="false" indent="0" shrinkToFit="false"/>
      <protection locked="true" hidden="false"/>
    </xf>
    <xf numFmtId="164" fontId="10" fillId="3" borderId="1" xfId="0" applyFont="true" applyBorder="true" applyAlignment="true" applyProtection="false">
      <alignment horizontal="center" vertical="center"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10" fillId="3" borderId="1" xfId="0" applyFont="true" applyBorder="true" applyAlignment="true" applyProtection="false">
      <alignment horizontal="left" vertical="center"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5" fontId="6" fillId="4" borderId="1" xfId="0" applyFont="true" applyBorder="true" applyAlignment="true" applyProtection="false">
      <alignment horizontal="center" vertical="center" textRotation="0" wrapText="false" indent="0" shrinkToFit="false"/>
      <protection locked="true" hidden="false"/>
    </xf>
    <xf numFmtId="165" fontId="6" fillId="5" borderId="1" xfId="0" applyFont="true" applyBorder="true" applyAlignment="true" applyProtection="false">
      <alignment horizontal="center" vertical="center"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6" borderId="1" xfId="0" applyFont="true" applyBorder="true" applyAlignment="true" applyProtection="false">
      <alignment horizontal="center" vertical="center" textRotation="0" wrapText="false" indent="0" shrinkToFit="false"/>
      <protection locked="true" hidden="false"/>
    </xf>
    <xf numFmtId="164" fontId="6" fillId="5" borderId="1" xfId="0" applyFont="true" applyBorder="true" applyAlignment="true" applyProtection="false">
      <alignment horizontal="center" vertical="center" textRotation="0" wrapText="false" indent="0" shrinkToFit="false"/>
      <protection locked="true" hidden="false"/>
    </xf>
    <xf numFmtId="164" fontId="6" fillId="4" borderId="1" xfId="0" applyFont="true" applyBorder="true" applyAlignment="true" applyProtection="fals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ont>
        <name val="Arial"/>
        <charset val="1"/>
        <family val="0"/>
        <b val="1"/>
        <color rgb="FFFFFFFF"/>
        <sz val="13"/>
      </font>
      <fill>
        <patternFill>
          <bgColor rgb="FF54622F"/>
        </patternFill>
      </fill>
    </dxf>
    <dxf>
      <font>
        <name val="Arial"/>
        <charset val="1"/>
        <family val="0"/>
        <b val="1"/>
        <color rgb="FFFFFFFF"/>
        <sz val="13"/>
      </font>
      <fill>
        <patternFill>
          <bgColor rgb="FFC8842B"/>
        </patternFill>
      </fill>
    </dxf>
    <dxf>
      <font>
        <name val="Arial"/>
        <charset val="1"/>
        <family val="0"/>
        <b val="1"/>
        <color rgb="FFFFFFFF"/>
        <sz val="13"/>
      </font>
      <fill>
        <patternFill>
          <bgColor rgb="FFA8482F"/>
        </patternFill>
      </fill>
    </dxf>
    <dxf>
      <fill>
        <patternFill>
          <bgColor rgb="FFD8E4C4"/>
        </patternFill>
      </fill>
    </dxf>
    <dxf>
      <fill>
        <patternFill>
          <bgColor rgb="FFF6E3BE"/>
        </patternFill>
      </fill>
    </dxf>
    <dxf>
      <fill>
        <patternFill>
          <bgColor rgb="FFF0C9BD"/>
        </patternFill>
      </fill>
    </dxf>
    <dxf>
      <font>
        <name val="Arial"/>
        <charset val="1"/>
        <family val="0"/>
        <b val="1"/>
        <color rgb="FFFFFFFF"/>
        <sz val="10"/>
      </font>
      <fill>
        <patternFill>
          <bgColor rgb="FF54622F"/>
        </patternFill>
      </fill>
    </dxf>
    <dxf>
      <font>
        <name val="Arial"/>
        <charset val="1"/>
        <family val="0"/>
        <b val="1"/>
        <color rgb="FFFFFFFF"/>
        <sz val="10"/>
      </font>
      <fill>
        <patternFill>
          <bgColor rgb="FFC8842B"/>
        </patternFill>
      </fill>
    </dxf>
    <dxf>
      <font>
        <name val="Arial"/>
        <charset val="1"/>
        <family val="0"/>
        <b val="1"/>
        <color rgb="FFFFFFFF"/>
        <sz val="10"/>
      </font>
      <fill>
        <patternFill>
          <bgColor rgb="FFA8482F"/>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54622F"/>
      <rgbColor rgb="FF800080"/>
      <rgbColor rgb="FF008080"/>
      <rgbColor rgb="FFC9C0AD"/>
      <rgbColor rgb="FF808080"/>
      <rgbColor rgb="FF9999FF"/>
      <rgbColor rgb="FF993366"/>
      <rgbColor rgb="FFFFF2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D8E4C4"/>
      <rgbColor rgb="FFF6E3BE"/>
      <rgbColor rgb="FF99CCFF"/>
      <rgbColor rgb="FFFF99CC"/>
      <rgbColor rgb="FFCC99FF"/>
      <rgbColor rgb="FFF0C9BD"/>
      <rgbColor rgb="FF3366FF"/>
      <rgbColor rgb="FF33CCCC"/>
      <rgbColor rgb="FF99CC00"/>
      <rgbColor rgb="FFFFCC00"/>
      <rgbColor rgb="FFC8842B"/>
      <rgbColor rgb="FFFF6600"/>
      <rgbColor rgb="FF6A6555"/>
      <rgbColor rgb="FF999999"/>
      <rgbColor rgb="FF003366"/>
      <rgbColor rgb="FF339966"/>
      <rgbColor rgb="FF003300"/>
      <rgbColor rgb="FF333300"/>
      <rgbColor rgb="FFA8482F"/>
      <rgbColor rgb="FF993366"/>
      <rgbColor rgb="FF333399"/>
      <rgbColor rgb="FF1F2A2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1"/>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94"/>
  </cols>
  <sheetData>
    <row r="1" customFormat="false" ht="19.7"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c r="B3" s="4"/>
    </row>
    <row r="4" customFormat="false" ht="23.85" hidden="false" customHeight="false" outlineLevel="0" collapsed="false">
      <c r="A4" s="3" t="s">
        <v>2</v>
      </c>
      <c r="B4" s="4" t="s">
        <v>3</v>
      </c>
    </row>
    <row r="5" customFormat="false" ht="35.05" hidden="false" customHeight="false" outlineLevel="0" collapsed="false">
      <c r="A5" s="3" t="s">
        <v>4</v>
      </c>
      <c r="B5" s="4" t="s">
        <v>5</v>
      </c>
    </row>
    <row r="6" customFormat="false" ht="35.05" hidden="false" customHeight="false" outlineLevel="0" collapsed="false">
      <c r="A6" s="3" t="s">
        <v>6</v>
      </c>
      <c r="B6" s="4" t="s">
        <v>7</v>
      </c>
    </row>
    <row r="7" customFormat="false" ht="23.85" hidden="false" customHeight="false" outlineLevel="0" collapsed="false">
      <c r="A7" s="3" t="s">
        <v>8</v>
      </c>
      <c r="B7" s="4" t="s">
        <v>9</v>
      </c>
    </row>
    <row r="8" customFormat="false" ht="23.85" hidden="false" customHeight="false" outlineLevel="0" collapsed="false">
      <c r="A8" s="3" t="s">
        <v>10</v>
      </c>
      <c r="B8" s="4" t="s">
        <v>11</v>
      </c>
    </row>
    <row r="9" customFormat="false" ht="23.85" hidden="false" customHeight="false" outlineLevel="0" collapsed="false">
      <c r="A9" s="3" t="s">
        <v>12</v>
      </c>
      <c r="B9" s="4" t="s">
        <v>13</v>
      </c>
    </row>
    <row r="10" customFormat="false" ht="23.85" hidden="false" customHeight="false" outlineLevel="0" collapsed="false">
      <c r="A10" s="3" t="s">
        <v>14</v>
      </c>
      <c r="B10" s="4" t="s">
        <v>103</v>
      </c>
    </row>
    <row r="11" customFormat="false" ht="23.85" hidden="false" customHeight="false" outlineLevel="0" collapsed="false">
      <c r="A11" s="3" t="s">
        <v>104</v>
      </c>
      <c r="B11" s="4" t="s">
        <v>105</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0"/>
    <col collapsed="false" customWidth="true" hidden="false" outlineLevel="0" max="3" min="3" style="0" width="34"/>
    <col collapsed="false" customWidth="true" hidden="false" outlineLevel="0" max="4" min="4" style="0" width="10"/>
    <col collapsed="false" customWidth="true" hidden="false" outlineLevel="0" max="5" min="5" style="0" width="34"/>
    <col collapsed="false" customWidth="true" hidden="false" outlineLevel="0" max="8" min="8" style="0" width="3"/>
    <col collapsed="false" customWidth="true" hidden="false" outlineLevel="0" max="9" min="9" style="0" width="30"/>
    <col collapsed="false" customWidth="true" hidden="false" outlineLevel="0" max="10" min="10" style="0" width="5"/>
  </cols>
  <sheetData>
    <row r="1" customFormat="false" ht="19.7" hidden="false" customHeight="false" outlineLevel="0" collapsed="false">
      <c r="A1" s="1" t="s">
        <v>16</v>
      </c>
    </row>
    <row r="2" customFormat="false" ht="15" hidden="false" customHeight="false" outlineLevel="0" collapsed="false">
      <c r="A2" s="2" t="s">
        <v>17</v>
      </c>
    </row>
    <row r="4" customFormat="false" ht="15" hidden="false" customHeight="false" outlineLevel="0" collapsed="false">
      <c r="B4" s="5" t="s">
        <v>18</v>
      </c>
      <c r="C4" s="6" t="s">
        <v>19</v>
      </c>
      <c r="D4" s="7"/>
      <c r="E4" s="7"/>
    </row>
    <row r="5" customFormat="false" ht="15" hidden="false" customHeight="false" outlineLevel="0" collapsed="false">
      <c r="H5" s="8" t="s">
        <v>20</v>
      </c>
    </row>
    <row r="6" customFormat="false" ht="15" hidden="false" customHeight="false" outlineLevel="0" collapsed="false">
      <c r="A6" s="9" t="s">
        <v>21</v>
      </c>
      <c r="B6" s="10" t="s">
        <v>22</v>
      </c>
      <c r="C6" s="10" t="s">
        <v>23</v>
      </c>
      <c r="D6" s="9" t="s">
        <v>24</v>
      </c>
      <c r="E6" s="10" t="s">
        <v>25</v>
      </c>
      <c r="H6" s="11" t="s">
        <v>26</v>
      </c>
      <c r="I6" s="11" t="s">
        <v>27</v>
      </c>
      <c r="J6" s="0" t="n">
        <v>2</v>
      </c>
    </row>
    <row r="7" customFormat="false" ht="22.35" hidden="false" customHeight="false" outlineLevel="0" collapsed="false">
      <c r="A7" s="12" t="n">
        <v>1</v>
      </c>
      <c r="B7" s="13" t="s">
        <v>28</v>
      </c>
      <c r="C7" s="6" t="s">
        <v>29</v>
      </c>
      <c r="D7" s="14" t="str">
        <f aca="false">IFERROR(VLOOKUP(C7,$I$6:$J$8,2,FALSE()),"")</f>
        <v/>
      </c>
      <c r="E7" s="15" t="s">
        <v>30</v>
      </c>
      <c r="H7" s="11" t="s">
        <v>26</v>
      </c>
      <c r="I7" s="11" t="s">
        <v>31</v>
      </c>
      <c r="J7" s="0" t="n">
        <v>0</v>
      </c>
    </row>
    <row r="8" customFormat="false" ht="22.35" hidden="false" customHeight="false" outlineLevel="0" collapsed="false">
      <c r="A8" s="12" t="n">
        <v>2</v>
      </c>
      <c r="B8" s="13" t="s">
        <v>32</v>
      </c>
      <c r="C8" s="6" t="s">
        <v>29</v>
      </c>
      <c r="D8" s="14" t="str">
        <f aca="false">IFERROR(VLOOKUP(C8,$I$9:$J$11,2,FALSE()),"")</f>
        <v/>
      </c>
      <c r="E8" s="15" t="s">
        <v>33</v>
      </c>
      <c r="H8" s="11" t="s">
        <v>26</v>
      </c>
      <c r="I8" s="11" t="s">
        <v>34</v>
      </c>
      <c r="J8" s="0" t="n">
        <v>-1</v>
      </c>
    </row>
    <row r="9" customFormat="false" ht="32.8" hidden="false" customHeight="false" outlineLevel="0" collapsed="false">
      <c r="A9" s="12" t="n">
        <v>3</v>
      </c>
      <c r="B9" s="13" t="s">
        <v>35</v>
      </c>
      <c r="C9" s="6" t="s">
        <v>29</v>
      </c>
      <c r="D9" s="14" t="str">
        <f aca="false">IFERROR(VLOOKUP(C9,$I$12:$J$14,2,FALSE()),"")</f>
        <v/>
      </c>
      <c r="E9" s="15" t="s">
        <v>36</v>
      </c>
      <c r="H9" s="11" t="s">
        <v>37</v>
      </c>
      <c r="I9" s="11" t="s">
        <v>38</v>
      </c>
      <c r="J9" s="0" t="n">
        <v>2</v>
      </c>
    </row>
    <row r="10" customFormat="false" ht="22.35" hidden="false" customHeight="false" outlineLevel="0" collapsed="false">
      <c r="A10" s="12" t="n">
        <v>4</v>
      </c>
      <c r="B10" s="13" t="s">
        <v>39</v>
      </c>
      <c r="C10" s="6" t="s">
        <v>29</v>
      </c>
      <c r="D10" s="14" t="str">
        <f aca="false">IFERROR(VLOOKUP(C10,$I$15:$J$17,2,FALSE()),"")</f>
        <v/>
      </c>
      <c r="E10" s="15" t="s">
        <v>40</v>
      </c>
      <c r="H10" s="11" t="s">
        <v>37</v>
      </c>
      <c r="I10" s="11" t="s">
        <v>41</v>
      </c>
      <c r="J10" s="0" t="n">
        <v>1</v>
      </c>
    </row>
    <row r="11" customFormat="false" ht="32.8" hidden="false" customHeight="false" outlineLevel="0" collapsed="false">
      <c r="A11" s="12" t="n">
        <v>5</v>
      </c>
      <c r="B11" s="13" t="s">
        <v>42</v>
      </c>
      <c r="C11" s="6" t="s">
        <v>29</v>
      </c>
      <c r="D11" s="14" t="str">
        <f aca="false">IFERROR(VLOOKUP(C11,$I$18:$J$20,2,FALSE()),"")</f>
        <v/>
      </c>
      <c r="E11" s="15" t="s">
        <v>43</v>
      </c>
      <c r="H11" s="11" t="s">
        <v>37</v>
      </c>
      <c r="I11" s="11" t="s">
        <v>44</v>
      </c>
      <c r="J11" s="0" t="n">
        <v>0</v>
      </c>
    </row>
    <row r="12" customFormat="false" ht="32.8" hidden="false" customHeight="false" outlineLevel="0" collapsed="false">
      <c r="A12" s="12" t="n">
        <v>6</v>
      </c>
      <c r="B12" s="13" t="s">
        <v>45</v>
      </c>
      <c r="C12" s="6" t="s">
        <v>29</v>
      </c>
      <c r="D12" s="14" t="str">
        <f aca="false">IFERROR(VLOOKUP(C12,$I$21:$J$23,2,FALSE()),"")</f>
        <v/>
      </c>
      <c r="E12" s="15" t="s">
        <v>46</v>
      </c>
      <c r="H12" s="11" t="s">
        <v>47</v>
      </c>
      <c r="I12" s="11" t="s">
        <v>48</v>
      </c>
      <c r="J12" s="0" t="n">
        <v>2</v>
      </c>
    </row>
    <row r="13" customFormat="false" ht="22.35" hidden="false" customHeight="false" outlineLevel="0" collapsed="false">
      <c r="A13" s="12" t="n">
        <v>7</v>
      </c>
      <c r="B13" s="13" t="s">
        <v>49</v>
      </c>
      <c r="C13" s="6" t="s">
        <v>29</v>
      </c>
      <c r="D13" s="14" t="str">
        <f aca="false">IFERROR(VLOOKUP(C13,$I$24:$J$26,2,FALSE()),"")</f>
        <v/>
      </c>
      <c r="E13" s="15" t="s">
        <v>50</v>
      </c>
      <c r="H13" s="11" t="s">
        <v>47</v>
      </c>
      <c r="I13" s="11" t="s">
        <v>51</v>
      </c>
      <c r="J13" s="0" t="n">
        <v>1</v>
      </c>
    </row>
    <row r="14" customFormat="false" ht="23.85" hidden="false" customHeight="false" outlineLevel="0" collapsed="false">
      <c r="A14" s="12" t="n">
        <v>8</v>
      </c>
      <c r="B14" s="13" t="s">
        <v>52</v>
      </c>
      <c r="C14" s="6" t="s">
        <v>29</v>
      </c>
      <c r="D14" s="14" t="str">
        <f aca="false">IFERROR(VLOOKUP(C14,$I$27:$J$29,2,FALSE()),"")</f>
        <v/>
      </c>
      <c r="E14" s="15" t="s">
        <v>53</v>
      </c>
      <c r="H14" s="11" t="s">
        <v>47</v>
      </c>
      <c r="I14" s="11" t="s">
        <v>54</v>
      </c>
      <c r="J14" s="0" t="n">
        <v>-1</v>
      </c>
    </row>
    <row r="15" customFormat="false" ht="15" hidden="false" customHeight="false" outlineLevel="0" collapsed="false">
      <c r="H15" s="0" t="s">
        <v>55</v>
      </c>
      <c r="I15" s="0" t="s">
        <v>56</v>
      </c>
      <c r="J15" s="0" t="n">
        <v>2</v>
      </c>
    </row>
    <row r="16" customFormat="false" ht="15" hidden="false" customHeight="false" outlineLevel="0" collapsed="false">
      <c r="B16" s="5" t="s">
        <v>57</v>
      </c>
      <c r="D16" s="16" t="str">
        <f aca="false">IF(COUNT(D7:D14)&lt;8,"",SUM(D7:D14))</f>
        <v/>
      </c>
      <c r="E16" s="17" t="s">
        <v>58</v>
      </c>
      <c r="H16" s="11" t="s">
        <v>55</v>
      </c>
      <c r="I16" s="11" t="s">
        <v>59</v>
      </c>
      <c r="J16" s="0" t="n">
        <v>0</v>
      </c>
    </row>
    <row r="17" customFormat="false" ht="15" hidden="false" customHeight="false" outlineLevel="0" collapsed="false">
      <c r="B17" s="5" t="s">
        <v>60</v>
      </c>
      <c r="D17" s="12" t="str">
        <f aca="false">IF(OR(D7=-1,D9=-1),"YES","no")</f>
        <v>no</v>
      </c>
      <c r="E17" s="17" t="s">
        <v>61</v>
      </c>
      <c r="H17" s="11" t="s">
        <v>55</v>
      </c>
      <c r="I17" s="11" t="s">
        <v>62</v>
      </c>
      <c r="J17" s="0" t="n">
        <v>-1</v>
      </c>
    </row>
    <row r="18" customFormat="false" ht="15" hidden="false" customHeight="false" outlineLevel="0" collapsed="false">
      <c r="H18" s="0" t="s">
        <v>63</v>
      </c>
      <c r="I18" s="0" t="s">
        <v>64</v>
      </c>
      <c r="J18" s="0" t="n">
        <v>2</v>
      </c>
    </row>
    <row r="19" customFormat="false" ht="16.15" hidden="false" customHeight="false" outlineLevel="0" collapsed="false">
      <c r="B19" s="18" t="s">
        <v>65</v>
      </c>
      <c r="C19" s="19" t="str">
        <f aca="false">IF(D16="","Answer all 8 questions",IF(AND(D16&gt;=11,COUNTIF(D7:D14,-1)=0),"GREEN-LIGHT — pilot with confidence",IF(AND(D16&gt;=6,D17="no"),"PILOT CAREFULLY — close the gaps first","WALK AWAY — poor fit for you today")))</f>
        <v>Answer all 8 questions</v>
      </c>
      <c r="D19" s="19"/>
      <c r="E19" s="19"/>
      <c r="H19" s="11" t="s">
        <v>63</v>
      </c>
      <c r="I19" s="11" t="s">
        <v>66</v>
      </c>
      <c r="J19" s="0" t="n">
        <v>1</v>
      </c>
    </row>
    <row r="20" customFormat="false" ht="15" hidden="false" customHeight="false" outlineLevel="0" collapsed="false">
      <c r="H20" s="0" t="s">
        <v>63</v>
      </c>
      <c r="I20" s="0" t="s">
        <v>67</v>
      </c>
      <c r="J20" s="0" t="n">
        <v>0</v>
      </c>
    </row>
    <row r="21" customFormat="false" ht="15" hidden="false" customHeight="false" outlineLevel="0" collapsed="false">
      <c r="B21" s="5" t="s">
        <v>68</v>
      </c>
      <c r="H21" s="11" t="s">
        <v>69</v>
      </c>
      <c r="I21" s="11" t="s">
        <v>70</v>
      </c>
      <c r="J21" s="0" t="n">
        <v>2</v>
      </c>
    </row>
    <row r="22" customFormat="false" ht="15" hidden="false" customHeight="false" outlineLevel="0" collapsed="false">
      <c r="B22" s="13" t="str">
        <f aca="false">IF(D16="","—",IF(ISNUMBER(SEARCH("GREEN",C19)),"Run a bounded pilot with a written success metric; confirm total running cost vs asset life; name the owner in the contract.",IF(ISNUMBER(SEARCH("PILOT",C19)),"Fix the low-scoring items first; demand a local trial on data like yours; keep a short pilot with a clear exit and no long lock-in.","Walk away on fit, not necessarily merit. Redirect budget to your binding constraint (often data, connectivity or people). Tell the vendor what would change your mind.")))</f>
        <v>—</v>
      </c>
      <c r="C22" s="13"/>
      <c r="D22" s="13"/>
      <c r="E22" s="13"/>
      <c r="H22" s="11" t="s">
        <v>69</v>
      </c>
      <c r="I22" s="11" t="s">
        <v>71</v>
      </c>
      <c r="J22" s="0" t="n">
        <v>0</v>
      </c>
    </row>
    <row r="23" customFormat="false" ht="15" hidden="false" customHeight="false" outlineLevel="0" collapsed="false">
      <c r="B23" s="13"/>
      <c r="C23" s="13"/>
      <c r="D23" s="13"/>
      <c r="E23" s="13"/>
      <c r="H23" s="11" t="s">
        <v>69</v>
      </c>
      <c r="I23" s="11" t="s">
        <v>72</v>
      </c>
      <c r="J23" s="0" t="n">
        <v>-1</v>
      </c>
    </row>
    <row r="24" customFormat="false" ht="15" hidden="false" customHeight="false" outlineLevel="0" collapsed="false">
      <c r="B24" s="13"/>
      <c r="C24" s="13"/>
      <c r="D24" s="13"/>
      <c r="E24" s="13"/>
      <c r="H24" s="11" t="s">
        <v>73</v>
      </c>
      <c r="I24" s="11" t="s">
        <v>74</v>
      </c>
      <c r="J24" s="0" t="n">
        <v>2</v>
      </c>
    </row>
    <row r="25" customFormat="false" ht="15" hidden="false" customHeight="false" outlineLevel="0" collapsed="false">
      <c r="H25" s="0" t="s">
        <v>73</v>
      </c>
      <c r="I25" s="0" t="s">
        <v>75</v>
      </c>
      <c r="J25" s="0" t="n">
        <v>0</v>
      </c>
    </row>
    <row r="26" customFormat="false" ht="15" hidden="false" customHeight="false" outlineLevel="0" collapsed="false">
      <c r="H26" s="0" t="s">
        <v>73</v>
      </c>
      <c r="I26" s="0" t="s">
        <v>76</v>
      </c>
      <c r="J26" s="0" t="n">
        <v>0</v>
      </c>
    </row>
    <row r="27" customFormat="false" ht="15" hidden="false" customHeight="false" outlineLevel="0" collapsed="false">
      <c r="H27" s="0" t="s">
        <v>77</v>
      </c>
      <c r="I27" s="0" t="s">
        <v>78</v>
      </c>
      <c r="J27" s="0" t="n">
        <v>2</v>
      </c>
    </row>
    <row r="28" customFormat="false" ht="15" hidden="false" customHeight="false" outlineLevel="0" collapsed="false">
      <c r="H28" s="0" t="s">
        <v>77</v>
      </c>
      <c r="I28" s="0" t="s">
        <v>79</v>
      </c>
      <c r="J28" s="0" t="n">
        <v>1</v>
      </c>
    </row>
    <row r="29" customFormat="false" ht="15" hidden="false" customHeight="false" outlineLevel="0" collapsed="false">
      <c r="H29" s="0" t="s">
        <v>77</v>
      </c>
      <c r="I29" s="0" t="s">
        <v>80</v>
      </c>
      <c r="J29" s="0" t="n">
        <v>-1</v>
      </c>
    </row>
  </sheetData>
  <mergeCells count="2">
    <mergeCell ref="C19:E19"/>
    <mergeCell ref="B22:E24"/>
  </mergeCells>
  <conditionalFormatting sqref="C19">
    <cfRule type="expression" priority="2" aboveAverage="0" equalAverage="0" bottom="0" percent="0" rank="0" text="" dxfId="0">
      <formula>ISNUMBER(SEARCH("GREEN",C19))</formula>
    </cfRule>
    <cfRule type="expression" priority="3" aboveAverage="0" equalAverage="0" bottom="0" percent="0" rank="0" text="" dxfId="1">
      <formula>ISNUMBER(SEARCH("PILOT",C19))</formula>
    </cfRule>
    <cfRule type="expression" priority="4" aboveAverage="0" equalAverage="0" bottom="0" percent="0" rank="0" text="" dxfId="2">
      <formula>ISNUMBER(SEARCH("WALK",C19))</formula>
    </cfRule>
  </conditionalFormatting>
  <conditionalFormatting sqref="D7:D14">
    <cfRule type="cellIs" priority="5" operator="equal" aboveAverage="0" equalAverage="0" bottom="0" percent="0" rank="0" text="" dxfId="3">
      <formula>2</formula>
    </cfRule>
    <cfRule type="cellIs" priority="6" operator="equal" aboveAverage="0" equalAverage="0" bottom="0" percent="0" rank="0" text="" dxfId="3">
      <formula>1</formula>
    </cfRule>
    <cfRule type="cellIs" priority="7" operator="equal" aboveAverage="0" equalAverage="0" bottom="0" percent="0" rank="0" text="" dxfId="4">
      <formula>0</formula>
    </cfRule>
    <cfRule type="cellIs" priority="8" operator="lessThan" aboveAverage="0" equalAverage="0" bottom="0" percent="0" rank="0" text="" dxfId="5">
      <formula>0</formula>
    </cfRule>
  </conditionalFormatting>
  <dataValidations count="8">
    <dataValidation type="list" allowBlank="1" showInputMessage="0" showErrorMessage="1" sqref="C7">
      <formula1>$I$6:$I$8</formula1>
    </dataValidation>
    <dataValidation type="list" allowBlank="1" showInputMessage="0" showErrorMessage="1" sqref="C8">
      <formula1>$I$9:$I$11</formula1>
    </dataValidation>
    <dataValidation type="list" allowBlank="1" showInputMessage="0" showErrorMessage="1" sqref="C9">
      <formula1>$I$12:$I$14</formula1>
    </dataValidation>
    <dataValidation type="list" allowBlank="1" showInputMessage="0" showErrorMessage="1" sqref="C10">
      <formula1>$I$15:$I$17</formula1>
    </dataValidation>
    <dataValidation type="list" allowBlank="1" showInputMessage="0" showErrorMessage="1" sqref="C11">
      <formula1>$I$18:$I$20</formula1>
    </dataValidation>
    <dataValidation type="list" allowBlank="1" showInputMessage="0" showErrorMessage="1" sqref="C12">
      <formula1>$I$21:$I$23</formula1>
    </dataValidation>
    <dataValidation type="list" allowBlank="1" showInputMessage="0" showErrorMessage="1" sqref="C13">
      <formula1>$I$24:$I$26</formula1>
    </dataValidation>
    <dataValidation type="list" allowBlank="1" showInputMessage="0" showErrorMessage="1" sqref="C14">
      <formula1>$I$27:$I$29</formula1>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0"/>
    <col collapsed="false" customWidth="true" hidden="false" outlineLevel="0" max="3" min="3" style="0" width="34"/>
    <col collapsed="false" customWidth="true" hidden="false" outlineLevel="0" max="4" min="4" style="0" width="10"/>
    <col collapsed="false" customWidth="true" hidden="false" outlineLevel="0" max="5" min="5" style="0" width="34"/>
    <col collapsed="false" customWidth="true" hidden="false" outlineLevel="0" max="8" min="8" style="0" width="3"/>
    <col collapsed="false" customWidth="true" hidden="false" outlineLevel="0" max="9" min="9" style="0" width="30"/>
    <col collapsed="false" customWidth="true" hidden="false" outlineLevel="0" max="10" min="10" style="0" width="5"/>
  </cols>
  <sheetData>
    <row r="1" customFormat="false" ht="19.7" hidden="false" customHeight="false" outlineLevel="0" collapsed="false">
      <c r="A1" s="1" t="s">
        <v>81</v>
      </c>
    </row>
    <row r="2" customFormat="false" ht="15" hidden="false" customHeight="false" outlineLevel="0" collapsed="false">
      <c r="A2" s="2" t="s">
        <v>17</v>
      </c>
    </row>
    <row r="4" customFormat="false" ht="15" hidden="false" customHeight="false" outlineLevel="0" collapsed="false">
      <c r="B4" s="5" t="s">
        <v>18</v>
      </c>
      <c r="C4" s="6" t="s">
        <v>19</v>
      </c>
      <c r="D4" s="7"/>
      <c r="E4" s="7"/>
    </row>
    <row r="5" customFormat="false" ht="15" hidden="false" customHeight="false" outlineLevel="0" collapsed="false">
      <c r="H5" s="8" t="s">
        <v>20</v>
      </c>
    </row>
    <row r="6" customFormat="false" ht="15" hidden="false" customHeight="false" outlineLevel="0" collapsed="false">
      <c r="A6" s="9" t="s">
        <v>21</v>
      </c>
      <c r="B6" s="10" t="s">
        <v>22</v>
      </c>
      <c r="C6" s="10" t="s">
        <v>23</v>
      </c>
      <c r="D6" s="9" t="s">
        <v>24</v>
      </c>
      <c r="E6" s="10" t="s">
        <v>25</v>
      </c>
      <c r="H6" s="11" t="s">
        <v>26</v>
      </c>
      <c r="I6" s="11" t="s">
        <v>27</v>
      </c>
      <c r="J6" s="0" t="n">
        <v>2</v>
      </c>
    </row>
    <row r="7" customFormat="false" ht="22.35" hidden="false" customHeight="false" outlineLevel="0" collapsed="false">
      <c r="A7" s="12" t="n">
        <v>1</v>
      </c>
      <c r="B7" s="13" t="s">
        <v>28</v>
      </c>
      <c r="C7" s="6" t="s">
        <v>29</v>
      </c>
      <c r="D7" s="14" t="str">
        <f aca="false">IFERROR(VLOOKUP(C7,$I$6:$J$8,2,FALSE()),"")</f>
        <v/>
      </c>
      <c r="E7" s="15" t="s">
        <v>30</v>
      </c>
      <c r="H7" s="11" t="s">
        <v>26</v>
      </c>
      <c r="I7" s="11" t="s">
        <v>31</v>
      </c>
      <c r="J7" s="0" t="n">
        <v>0</v>
      </c>
    </row>
    <row r="8" customFormat="false" ht="22.35" hidden="false" customHeight="false" outlineLevel="0" collapsed="false">
      <c r="A8" s="12" t="n">
        <v>2</v>
      </c>
      <c r="B8" s="13" t="s">
        <v>32</v>
      </c>
      <c r="C8" s="6" t="s">
        <v>29</v>
      </c>
      <c r="D8" s="14" t="str">
        <f aca="false">IFERROR(VLOOKUP(C8,$I$9:$J$11,2,FALSE()),"")</f>
        <v/>
      </c>
      <c r="E8" s="15" t="s">
        <v>33</v>
      </c>
      <c r="H8" s="11" t="s">
        <v>26</v>
      </c>
      <c r="I8" s="11" t="s">
        <v>34</v>
      </c>
      <c r="J8" s="0" t="n">
        <v>-1</v>
      </c>
    </row>
    <row r="9" customFormat="false" ht="32.8" hidden="false" customHeight="false" outlineLevel="0" collapsed="false">
      <c r="A9" s="12" t="n">
        <v>3</v>
      </c>
      <c r="B9" s="13" t="s">
        <v>35</v>
      </c>
      <c r="C9" s="6" t="s">
        <v>29</v>
      </c>
      <c r="D9" s="14" t="str">
        <f aca="false">IFERROR(VLOOKUP(C9,$I$12:$J$14,2,FALSE()),"")</f>
        <v/>
      </c>
      <c r="E9" s="15" t="s">
        <v>36</v>
      </c>
      <c r="H9" s="11" t="s">
        <v>37</v>
      </c>
      <c r="I9" s="11" t="s">
        <v>38</v>
      </c>
      <c r="J9" s="0" t="n">
        <v>2</v>
      </c>
    </row>
    <row r="10" customFormat="false" ht="22.35" hidden="false" customHeight="false" outlineLevel="0" collapsed="false">
      <c r="A10" s="12" t="n">
        <v>4</v>
      </c>
      <c r="B10" s="13" t="s">
        <v>39</v>
      </c>
      <c r="C10" s="6" t="s">
        <v>29</v>
      </c>
      <c r="D10" s="14" t="str">
        <f aca="false">IFERROR(VLOOKUP(C10,$I$15:$J$17,2,FALSE()),"")</f>
        <v/>
      </c>
      <c r="E10" s="15" t="s">
        <v>40</v>
      </c>
      <c r="H10" s="11" t="s">
        <v>37</v>
      </c>
      <c r="I10" s="11" t="s">
        <v>41</v>
      </c>
      <c r="J10" s="0" t="n">
        <v>1</v>
      </c>
    </row>
    <row r="11" customFormat="false" ht="32.8" hidden="false" customHeight="false" outlineLevel="0" collapsed="false">
      <c r="A11" s="12" t="n">
        <v>5</v>
      </c>
      <c r="B11" s="13" t="s">
        <v>42</v>
      </c>
      <c r="C11" s="6" t="s">
        <v>29</v>
      </c>
      <c r="D11" s="14" t="str">
        <f aca="false">IFERROR(VLOOKUP(C11,$I$18:$J$20,2,FALSE()),"")</f>
        <v/>
      </c>
      <c r="E11" s="15" t="s">
        <v>43</v>
      </c>
      <c r="H11" s="11" t="s">
        <v>37</v>
      </c>
      <c r="I11" s="11" t="s">
        <v>44</v>
      </c>
      <c r="J11" s="0" t="n">
        <v>0</v>
      </c>
    </row>
    <row r="12" customFormat="false" ht="32.8" hidden="false" customHeight="false" outlineLevel="0" collapsed="false">
      <c r="A12" s="12" t="n">
        <v>6</v>
      </c>
      <c r="B12" s="13" t="s">
        <v>45</v>
      </c>
      <c r="C12" s="6" t="s">
        <v>29</v>
      </c>
      <c r="D12" s="14" t="str">
        <f aca="false">IFERROR(VLOOKUP(C12,$I$21:$J$23,2,FALSE()),"")</f>
        <v/>
      </c>
      <c r="E12" s="15" t="s">
        <v>46</v>
      </c>
      <c r="H12" s="11" t="s">
        <v>47</v>
      </c>
      <c r="I12" s="11" t="s">
        <v>48</v>
      </c>
      <c r="J12" s="0" t="n">
        <v>2</v>
      </c>
    </row>
    <row r="13" customFormat="false" ht="22.35" hidden="false" customHeight="false" outlineLevel="0" collapsed="false">
      <c r="A13" s="12" t="n">
        <v>7</v>
      </c>
      <c r="B13" s="13" t="s">
        <v>49</v>
      </c>
      <c r="C13" s="6" t="s">
        <v>29</v>
      </c>
      <c r="D13" s="14" t="str">
        <f aca="false">IFERROR(VLOOKUP(C13,$I$24:$J$26,2,FALSE()),"")</f>
        <v/>
      </c>
      <c r="E13" s="15" t="s">
        <v>50</v>
      </c>
      <c r="H13" s="11" t="s">
        <v>47</v>
      </c>
      <c r="I13" s="11" t="s">
        <v>51</v>
      </c>
      <c r="J13" s="0" t="n">
        <v>1</v>
      </c>
    </row>
    <row r="14" customFormat="false" ht="23.85" hidden="false" customHeight="false" outlineLevel="0" collapsed="false">
      <c r="A14" s="12" t="n">
        <v>8</v>
      </c>
      <c r="B14" s="13" t="s">
        <v>52</v>
      </c>
      <c r="C14" s="6" t="s">
        <v>29</v>
      </c>
      <c r="D14" s="14" t="str">
        <f aca="false">IFERROR(VLOOKUP(C14,$I$27:$J$29,2,FALSE()),"")</f>
        <v/>
      </c>
      <c r="E14" s="15" t="s">
        <v>53</v>
      </c>
      <c r="H14" s="11" t="s">
        <v>47</v>
      </c>
      <c r="I14" s="11" t="s">
        <v>54</v>
      </c>
      <c r="J14" s="0" t="n">
        <v>-1</v>
      </c>
    </row>
    <row r="15" customFormat="false" ht="15" hidden="false" customHeight="false" outlineLevel="0" collapsed="false">
      <c r="H15" s="0" t="s">
        <v>55</v>
      </c>
      <c r="I15" s="0" t="s">
        <v>56</v>
      </c>
      <c r="J15" s="0" t="n">
        <v>2</v>
      </c>
    </row>
    <row r="16" customFormat="false" ht="15" hidden="false" customHeight="false" outlineLevel="0" collapsed="false">
      <c r="B16" s="5" t="s">
        <v>57</v>
      </c>
      <c r="D16" s="16" t="str">
        <f aca="false">IF(COUNT(D7:D14)&lt;8,"",SUM(D7:D14))</f>
        <v/>
      </c>
      <c r="E16" s="17" t="s">
        <v>58</v>
      </c>
      <c r="H16" s="11" t="s">
        <v>55</v>
      </c>
      <c r="I16" s="11" t="s">
        <v>59</v>
      </c>
      <c r="J16" s="0" t="n">
        <v>0</v>
      </c>
    </row>
    <row r="17" customFormat="false" ht="15" hidden="false" customHeight="false" outlineLevel="0" collapsed="false">
      <c r="B17" s="5" t="s">
        <v>60</v>
      </c>
      <c r="D17" s="12" t="str">
        <f aca="false">IF(OR(D7=-1,D9=-1),"YES","no")</f>
        <v>no</v>
      </c>
      <c r="E17" s="17" t="s">
        <v>61</v>
      </c>
      <c r="H17" s="11" t="s">
        <v>55</v>
      </c>
      <c r="I17" s="11" t="s">
        <v>62</v>
      </c>
      <c r="J17" s="0" t="n">
        <v>-1</v>
      </c>
    </row>
    <row r="18" customFormat="false" ht="15" hidden="false" customHeight="false" outlineLevel="0" collapsed="false">
      <c r="H18" s="0" t="s">
        <v>63</v>
      </c>
      <c r="I18" s="0" t="s">
        <v>64</v>
      </c>
      <c r="J18" s="0" t="n">
        <v>2</v>
      </c>
    </row>
    <row r="19" customFormat="false" ht="16.15" hidden="false" customHeight="false" outlineLevel="0" collapsed="false">
      <c r="B19" s="18" t="s">
        <v>65</v>
      </c>
      <c r="C19" s="19" t="str">
        <f aca="false">IF(D16="","Answer all 8 questions",IF(AND(D16&gt;=11,COUNTIF(D7:D14,-1)=0),"GREEN-LIGHT — pilot with confidence",IF(AND(D16&gt;=6,D17="no"),"PILOT CAREFULLY — close the gaps first","WALK AWAY — poor fit for you today")))</f>
        <v>Answer all 8 questions</v>
      </c>
      <c r="D19" s="19"/>
      <c r="E19" s="19"/>
      <c r="H19" s="11" t="s">
        <v>63</v>
      </c>
      <c r="I19" s="11" t="s">
        <v>66</v>
      </c>
      <c r="J19" s="0" t="n">
        <v>1</v>
      </c>
    </row>
    <row r="20" customFormat="false" ht="15" hidden="false" customHeight="false" outlineLevel="0" collapsed="false">
      <c r="H20" s="0" t="s">
        <v>63</v>
      </c>
      <c r="I20" s="0" t="s">
        <v>67</v>
      </c>
      <c r="J20" s="0" t="n">
        <v>0</v>
      </c>
    </row>
    <row r="21" customFormat="false" ht="15" hidden="false" customHeight="false" outlineLevel="0" collapsed="false">
      <c r="B21" s="5" t="s">
        <v>68</v>
      </c>
      <c r="H21" s="11" t="s">
        <v>69</v>
      </c>
      <c r="I21" s="11" t="s">
        <v>70</v>
      </c>
      <c r="J21" s="0" t="n">
        <v>2</v>
      </c>
    </row>
    <row r="22" customFormat="false" ht="15" hidden="false" customHeight="false" outlineLevel="0" collapsed="false">
      <c r="B22" s="13" t="str">
        <f aca="false">IF(D16="","—",IF(ISNUMBER(SEARCH("GREEN",C19)),"Run a bounded pilot with a written success metric; confirm total running cost vs asset life; name the owner in the contract.",IF(ISNUMBER(SEARCH("PILOT",C19)),"Fix the low-scoring items first; demand a local trial on data like yours; keep a short pilot with a clear exit and no long lock-in.","Walk away on fit, not necessarily merit. Redirect budget to your binding constraint (often data, connectivity or people). Tell the vendor what would change your mind.")))</f>
        <v>—</v>
      </c>
      <c r="C22" s="13"/>
      <c r="D22" s="13"/>
      <c r="E22" s="13"/>
      <c r="H22" s="11" t="s">
        <v>69</v>
      </c>
      <c r="I22" s="11" t="s">
        <v>71</v>
      </c>
      <c r="J22" s="0" t="n">
        <v>0</v>
      </c>
    </row>
    <row r="23" customFormat="false" ht="15" hidden="false" customHeight="false" outlineLevel="0" collapsed="false">
      <c r="B23" s="13"/>
      <c r="C23" s="13"/>
      <c r="D23" s="13"/>
      <c r="E23" s="13"/>
      <c r="H23" s="11" t="s">
        <v>69</v>
      </c>
      <c r="I23" s="11" t="s">
        <v>72</v>
      </c>
      <c r="J23" s="0" t="n">
        <v>-1</v>
      </c>
    </row>
    <row r="24" customFormat="false" ht="15" hidden="false" customHeight="false" outlineLevel="0" collapsed="false">
      <c r="B24" s="13"/>
      <c r="C24" s="13"/>
      <c r="D24" s="13"/>
      <c r="E24" s="13"/>
      <c r="H24" s="11" t="s">
        <v>73</v>
      </c>
      <c r="I24" s="11" t="s">
        <v>74</v>
      </c>
      <c r="J24" s="0" t="n">
        <v>2</v>
      </c>
    </row>
    <row r="25" customFormat="false" ht="15" hidden="false" customHeight="false" outlineLevel="0" collapsed="false">
      <c r="H25" s="0" t="s">
        <v>73</v>
      </c>
      <c r="I25" s="0" t="s">
        <v>75</v>
      </c>
      <c r="J25" s="0" t="n">
        <v>0</v>
      </c>
    </row>
    <row r="26" customFormat="false" ht="15" hidden="false" customHeight="false" outlineLevel="0" collapsed="false">
      <c r="H26" s="0" t="s">
        <v>73</v>
      </c>
      <c r="I26" s="0" t="s">
        <v>76</v>
      </c>
      <c r="J26" s="0" t="n">
        <v>0</v>
      </c>
    </row>
    <row r="27" customFormat="false" ht="15" hidden="false" customHeight="false" outlineLevel="0" collapsed="false">
      <c r="H27" s="0" t="s">
        <v>77</v>
      </c>
      <c r="I27" s="0" t="s">
        <v>78</v>
      </c>
      <c r="J27" s="0" t="n">
        <v>2</v>
      </c>
    </row>
    <row r="28" customFormat="false" ht="15" hidden="false" customHeight="false" outlineLevel="0" collapsed="false">
      <c r="H28" s="0" t="s">
        <v>77</v>
      </c>
      <c r="I28" s="0" t="s">
        <v>79</v>
      </c>
      <c r="J28" s="0" t="n">
        <v>1</v>
      </c>
    </row>
    <row r="29" customFormat="false" ht="15" hidden="false" customHeight="false" outlineLevel="0" collapsed="false">
      <c r="H29" s="0" t="s">
        <v>77</v>
      </c>
      <c r="I29" s="0" t="s">
        <v>80</v>
      </c>
      <c r="J29" s="0" t="n">
        <v>-1</v>
      </c>
    </row>
  </sheetData>
  <mergeCells count="2">
    <mergeCell ref="C19:E19"/>
    <mergeCell ref="B22:E24"/>
  </mergeCells>
  <conditionalFormatting sqref="C19">
    <cfRule type="expression" priority="2" aboveAverage="0" equalAverage="0" bottom="0" percent="0" rank="0" text="" dxfId="0">
      <formula>ISNUMBER(SEARCH("GREEN",C19))</formula>
    </cfRule>
    <cfRule type="expression" priority="3" aboveAverage="0" equalAverage="0" bottom="0" percent="0" rank="0" text="" dxfId="1">
      <formula>ISNUMBER(SEARCH("PILOT",C19))</formula>
    </cfRule>
    <cfRule type="expression" priority="4" aboveAverage="0" equalAverage="0" bottom="0" percent="0" rank="0" text="" dxfId="2">
      <formula>ISNUMBER(SEARCH("WALK",C19))</formula>
    </cfRule>
  </conditionalFormatting>
  <conditionalFormatting sqref="D7:D14">
    <cfRule type="cellIs" priority="5" operator="equal" aboveAverage="0" equalAverage="0" bottom="0" percent="0" rank="0" text="" dxfId="3">
      <formula>2</formula>
    </cfRule>
    <cfRule type="cellIs" priority="6" operator="equal" aboveAverage="0" equalAverage="0" bottom="0" percent="0" rank="0" text="" dxfId="3">
      <formula>1</formula>
    </cfRule>
    <cfRule type="cellIs" priority="7" operator="equal" aboveAverage="0" equalAverage="0" bottom="0" percent="0" rank="0" text="" dxfId="4">
      <formula>0</formula>
    </cfRule>
    <cfRule type="cellIs" priority="8" operator="lessThan" aboveAverage="0" equalAverage="0" bottom="0" percent="0" rank="0" text="" dxfId="5">
      <formula>0</formula>
    </cfRule>
  </conditionalFormatting>
  <dataValidations count="8">
    <dataValidation type="list" allowBlank="1" showInputMessage="0" showErrorMessage="1" sqref="C7">
      <formula1>$I$6:$I$8</formula1>
    </dataValidation>
    <dataValidation type="list" allowBlank="1" showInputMessage="0" showErrorMessage="1" sqref="C8">
      <formula1>$I$9:$I$11</formula1>
    </dataValidation>
    <dataValidation type="list" allowBlank="1" showInputMessage="0" showErrorMessage="1" sqref="C9">
      <formula1>$I$12:$I$14</formula1>
    </dataValidation>
    <dataValidation type="list" allowBlank="1" showInputMessage="0" showErrorMessage="1" sqref="C10">
      <formula1>$I$15:$I$17</formula1>
    </dataValidation>
    <dataValidation type="list" allowBlank="1" showInputMessage="0" showErrorMessage="1" sqref="C11">
      <formula1>$I$18:$I$20</formula1>
    </dataValidation>
    <dataValidation type="list" allowBlank="1" showInputMessage="0" showErrorMessage="1" sqref="C12">
      <formula1>$I$21:$I$23</formula1>
    </dataValidation>
    <dataValidation type="list" allowBlank="1" showInputMessage="0" showErrorMessage="1" sqref="C13">
      <formula1>$I$24:$I$26</formula1>
    </dataValidation>
    <dataValidation type="list" allowBlank="1" showInputMessage="0" showErrorMessage="1" sqref="C14">
      <formula1>$I$27:$I$29</formula1>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6" topLeftCell="A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40"/>
    <col collapsed="false" customWidth="true" hidden="false" outlineLevel="0" max="3" min="3" style="0" width="34"/>
    <col collapsed="false" customWidth="true" hidden="false" outlineLevel="0" max="4" min="4" style="0" width="10"/>
    <col collapsed="false" customWidth="true" hidden="false" outlineLevel="0" max="5" min="5" style="0" width="34"/>
    <col collapsed="false" customWidth="true" hidden="false" outlineLevel="0" max="8" min="8" style="0" width="3"/>
    <col collapsed="false" customWidth="true" hidden="false" outlineLevel="0" max="9" min="9" style="0" width="30"/>
    <col collapsed="false" customWidth="true" hidden="false" outlineLevel="0" max="10" min="10" style="0" width="5"/>
  </cols>
  <sheetData>
    <row r="1" customFormat="false" ht="19.7" hidden="false" customHeight="false" outlineLevel="0" collapsed="false">
      <c r="A1" s="1" t="s">
        <v>82</v>
      </c>
    </row>
    <row r="2" customFormat="false" ht="15" hidden="false" customHeight="false" outlineLevel="0" collapsed="false">
      <c r="A2" s="2" t="s">
        <v>17</v>
      </c>
    </row>
    <row r="4" customFormat="false" ht="15" hidden="false" customHeight="false" outlineLevel="0" collapsed="false">
      <c r="B4" s="5" t="s">
        <v>18</v>
      </c>
      <c r="C4" s="6" t="s">
        <v>19</v>
      </c>
      <c r="D4" s="7"/>
      <c r="E4" s="7"/>
    </row>
    <row r="5" customFormat="false" ht="15" hidden="false" customHeight="false" outlineLevel="0" collapsed="false">
      <c r="H5" s="8" t="s">
        <v>20</v>
      </c>
    </row>
    <row r="6" customFormat="false" ht="15" hidden="false" customHeight="false" outlineLevel="0" collapsed="false">
      <c r="A6" s="9" t="s">
        <v>21</v>
      </c>
      <c r="B6" s="10" t="s">
        <v>22</v>
      </c>
      <c r="C6" s="10" t="s">
        <v>23</v>
      </c>
      <c r="D6" s="9" t="s">
        <v>24</v>
      </c>
      <c r="E6" s="10" t="s">
        <v>25</v>
      </c>
      <c r="H6" s="11" t="s">
        <v>26</v>
      </c>
      <c r="I6" s="11" t="s">
        <v>27</v>
      </c>
      <c r="J6" s="0" t="n">
        <v>2</v>
      </c>
    </row>
    <row r="7" customFormat="false" ht="22.35" hidden="false" customHeight="false" outlineLevel="0" collapsed="false">
      <c r="A7" s="12" t="n">
        <v>1</v>
      </c>
      <c r="B7" s="13" t="s">
        <v>28</v>
      </c>
      <c r="C7" s="6" t="s">
        <v>29</v>
      </c>
      <c r="D7" s="14" t="str">
        <f aca="false">IFERROR(VLOOKUP(C7,$I$6:$J$8,2,FALSE()),"")</f>
        <v/>
      </c>
      <c r="E7" s="15" t="s">
        <v>30</v>
      </c>
      <c r="H7" s="11" t="s">
        <v>26</v>
      </c>
      <c r="I7" s="11" t="s">
        <v>31</v>
      </c>
      <c r="J7" s="0" t="n">
        <v>0</v>
      </c>
    </row>
    <row r="8" customFormat="false" ht="22.35" hidden="false" customHeight="false" outlineLevel="0" collapsed="false">
      <c r="A8" s="12" t="n">
        <v>2</v>
      </c>
      <c r="B8" s="13" t="s">
        <v>32</v>
      </c>
      <c r="C8" s="6" t="s">
        <v>29</v>
      </c>
      <c r="D8" s="14" t="str">
        <f aca="false">IFERROR(VLOOKUP(C8,$I$9:$J$11,2,FALSE()),"")</f>
        <v/>
      </c>
      <c r="E8" s="15" t="s">
        <v>33</v>
      </c>
      <c r="H8" s="11" t="s">
        <v>26</v>
      </c>
      <c r="I8" s="11" t="s">
        <v>34</v>
      </c>
      <c r="J8" s="0" t="n">
        <v>-1</v>
      </c>
    </row>
    <row r="9" customFormat="false" ht="32.8" hidden="false" customHeight="false" outlineLevel="0" collapsed="false">
      <c r="A9" s="12" t="n">
        <v>3</v>
      </c>
      <c r="B9" s="13" t="s">
        <v>35</v>
      </c>
      <c r="C9" s="6" t="s">
        <v>29</v>
      </c>
      <c r="D9" s="14" t="str">
        <f aca="false">IFERROR(VLOOKUP(C9,$I$12:$J$14,2,FALSE()),"")</f>
        <v/>
      </c>
      <c r="E9" s="15" t="s">
        <v>36</v>
      </c>
      <c r="H9" s="11" t="s">
        <v>37</v>
      </c>
      <c r="I9" s="11" t="s">
        <v>38</v>
      </c>
      <c r="J9" s="0" t="n">
        <v>2</v>
      </c>
    </row>
    <row r="10" customFormat="false" ht="22.35" hidden="false" customHeight="false" outlineLevel="0" collapsed="false">
      <c r="A10" s="12" t="n">
        <v>4</v>
      </c>
      <c r="B10" s="13" t="s">
        <v>39</v>
      </c>
      <c r="C10" s="6" t="s">
        <v>29</v>
      </c>
      <c r="D10" s="14" t="str">
        <f aca="false">IFERROR(VLOOKUP(C10,$I$15:$J$17,2,FALSE()),"")</f>
        <v/>
      </c>
      <c r="E10" s="15" t="s">
        <v>40</v>
      </c>
      <c r="H10" s="11" t="s">
        <v>37</v>
      </c>
      <c r="I10" s="11" t="s">
        <v>41</v>
      </c>
      <c r="J10" s="0" t="n">
        <v>1</v>
      </c>
    </row>
    <row r="11" customFormat="false" ht="32.8" hidden="false" customHeight="false" outlineLevel="0" collapsed="false">
      <c r="A11" s="12" t="n">
        <v>5</v>
      </c>
      <c r="B11" s="13" t="s">
        <v>42</v>
      </c>
      <c r="C11" s="6" t="s">
        <v>29</v>
      </c>
      <c r="D11" s="14" t="str">
        <f aca="false">IFERROR(VLOOKUP(C11,$I$18:$J$20,2,FALSE()),"")</f>
        <v/>
      </c>
      <c r="E11" s="15" t="s">
        <v>43</v>
      </c>
      <c r="H11" s="11" t="s">
        <v>37</v>
      </c>
      <c r="I11" s="11" t="s">
        <v>44</v>
      </c>
      <c r="J11" s="0" t="n">
        <v>0</v>
      </c>
    </row>
    <row r="12" customFormat="false" ht="32.8" hidden="false" customHeight="false" outlineLevel="0" collapsed="false">
      <c r="A12" s="12" t="n">
        <v>6</v>
      </c>
      <c r="B12" s="13" t="s">
        <v>45</v>
      </c>
      <c r="C12" s="6" t="s">
        <v>29</v>
      </c>
      <c r="D12" s="14" t="str">
        <f aca="false">IFERROR(VLOOKUP(C12,$I$21:$J$23,2,FALSE()),"")</f>
        <v/>
      </c>
      <c r="E12" s="15" t="s">
        <v>46</v>
      </c>
      <c r="H12" s="11" t="s">
        <v>47</v>
      </c>
      <c r="I12" s="11" t="s">
        <v>48</v>
      </c>
      <c r="J12" s="0" t="n">
        <v>2</v>
      </c>
    </row>
    <row r="13" customFormat="false" ht="22.35" hidden="false" customHeight="false" outlineLevel="0" collapsed="false">
      <c r="A13" s="12" t="n">
        <v>7</v>
      </c>
      <c r="B13" s="13" t="s">
        <v>49</v>
      </c>
      <c r="C13" s="6" t="s">
        <v>29</v>
      </c>
      <c r="D13" s="14" t="str">
        <f aca="false">IFERROR(VLOOKUP(C13,$I$24:$J$26,2,FALSE()),"")</f>
        <v/>
      </c>
      <c r="E13" s="15" t="s">
        <v>50</v>
      </c>
      <c r="H13" s="11" t="s">
        <v>47</v>
      </c>
      <c r="I13" s="11" t="s">
        <v>51</v>
      </c>
      <c r="J13" s="0" t="n">
        <v>1</v>
      </c>
    </row>
    <row r="14" customFormat="false" ht="23.85" hidden="false" customHeight="false" outlineLevel="0" collapsed="false">
      <c r="A14" s="12" t="n">
        <v>8</v>
      </c>
      <c r="B14" s="13" t="s">
        <v>52</v>
      </c>
      <c r="C14" s="6" t="s">
        <v>29</v>
      </c>
      <c r="D14" s="14" t="str">
        <f aca="false">IFERROR(VLOOKUP(C14,$I$27:$J$29,2,FALSE()),"")</f>
        <v/>
      </c>
      <c r="E14" s="15" t="s">
        <v>53</v>
      </c>
      <c r="H14" s="11" t="s">
        <v>47</v>
      </c>
      <c r="I14" s="11" t="s">
        <v>54</v>
      </c>
      <c r="J14" s="0" t="n">
        <v>-1</v>
      </c>
    </row>
    <row r="15" customFormat="false" ht="15" hidden="false" customHeight="false" outlineLevel="0" collapsed="false">
      <c r="H15" s="0" t="s">
        <v>55</v>
      </c>
      <c r="I15" s="0" t="s">
        <v>56</v>
      </c>
      <c r="J15" s="0" t="n">
        <v>2</v>
      </c>
    </row>
    <row r="16" customFormat="false" ht="15" hidden="false" customHeight="false" outlineLevel="0" collapsed="false">
      <c r="B16" s="5" t="s">
        <v>57</v>
      </c>
      <c r="D16" s="16" t="str">
        <f aca="false">IF(COUNT(D7:D14)&lt;8,"",SUM(D7:D14))</f>
        <v/>
      </c>
      <c r="E16" s="17" t="s">
        <v>58</v>
      </c>
      <c r="H16" s="11" t="s">
        <v>55</v>
      </c>
      <c r="I16" s="11" t="s">
        <v>59</v>
      </c>
      <c r="J16" s="0" t="n">
        <v>0</v>
      </c>
    </row>
    <row r="17" customFormat="false" ht="15" hidden="false" customHeight="false" outlineLevel="0" collapsed="false">
      <c r="B17" s="5" t="s">
        <v>60</v>
      </c>
      <c r="D17" s="12" t="str">
        <f aca="false">IF(OR(D7=-1,D9=-1),"YES","no")</f>
        <v>no</v>
      </c>
      <c r="E17" s="17" t="s">
        <v>61</v>
      </c>
      <c r="H17" s="11" t="s">
        <v>55</v>
      </c>
      <c r="I17" s="11" t="s">
        <v>62</v>
      </c>
      <c r="J17" s="0" t="n">
        <v>-1</v>
      </c>
    </row>
    <row r="18" customFormat="false" ht="15" hidden="false" customHeight="false" outlineLevel="0" collapsed="false">
      <c r="H18" s="0" t="s">
        <v>63</v>
      </c>
      <c r="I18" s="0" t="s">
        <v>64</v>
      </c>
      <c r="J18" s="0" t="n">
        <v>2</v>
      </c>
    </row>
    <row r="19" customFormat="false" ht="16.15" hidden="false" customHeight="false" outlineLevel="0" collapsed="false">
      <c r="B19" s="18" t="s">
        <v>65</v>
      </c>
      <c r="C19" s="19" t="str">
        <f aca="false">IF(D16="","Answer all 8 questions",IF(AND(D16&gt;=11,COUNTIF(D7:D14,-1)=0),"GREEN-LIGHT — pilot with confidence",IF(AND(D16&gt;=6,D17="no"),"PILOT CAREFULLY — close the gaps first","WALK AWAY — poor fit for you today")))</f>
        <v>Answer all 8 questions</v>
      </c>
      <c r="D19" s="19"/>
      <c r="E19" s="19"/>
      <c r="H19" s="11" t="s">
        <v>63</v>
      </c>
      <c r="I19" s="11" t="s">
        <v>66</v>
      </c>
      <c r="J19" s="0" t="n">
        <v>1</v>
      </c>
    </row>
    <row r="20" customFormat="false" ht="15" hidden="false" customHeight="false" outlineLevel="0" collapsed="false">
      <c r="H20" s="0" t="s">
        <v>63</v>
      </c>
      <c r="I20" s="0" t="s">
        <v>67</v>
      </c>
      <c r="J20" s="0" t="n">
        <v>0</v>
      </c>
    </row>
    <row r="21" customFormat="false" ht="15" hidden="false" customHeight="false" outlineLevel="0" collapsed="false">
      <c r="B21" s="5" t="s">
        <v>68</v>
      </c>
      <c r="H21" s="11" t="s">
        <v>69</v>
      </c>
      <c r="I21" s="11" t="s">
        <v>70</v>
      </c>
      <c r="J21" s="0" t="n">
        <v>2</v>
      </c>
    </row>
    <row r="22" customFormat="false" ht="15" hidden="false" customHeight="false" outlineLevel="0" collapsed="false">
      <c r="B22" s="13" t="str">
        <f aca="false">IF(D16="","—",IF(ISNUMBER(SEARCH("GREEN",C19)),"Run a bounded pilot with a written success metric; confirm total running cost vs asset life; name the owner in the contract.",IF(ISNUMBER(SEARCH("PILOT",C19)),"Fix the low-scoring items first; demand a local trial on data like yours; keep a short pilot with a clear exit and no long lock-in.","Walk away on fit, not necessarily merit. Redirect budget to your binding constraint (often data, connectivity or people). Tell the vendor what would change your mind.")))</f>
        <v>—</v>
      </c>
      <c r="C22" s="13"/>
      <c r="D22" s="13"/>
      <c r="E22" s="13"/>
      <c r="H22" s="11" t="s">
        <v>69</v>
      </c>
      <c r="I22" s="11" t="s">
        <v>71</v>
      </c>
      <c r="J22" s="0" t="n">
        <v>0</v>
      </c>
    </row>
    <row r="23" customFormat="false" ht="15" hidden="false" customHeight="false" outlineLevel="0" collapsed="false">
      <c r="B23" s="13"/>
      <c r="C23" s="13"/>
      <c r="D23" s="13"/>
      <c r="E23" s="13"/>
      <c r="H23" s="11" t="s">
        <v>69</v>
      </c>
      <c r="I23" s="11" t="s">
        <v>72</v>
      </c>
      <c r="J23" s="0" t="n">
        <v>-1</v>
      </c>
    </row>
    <row r="24" customFormat="false" ht="15" hidden="false" customHeight="false" outlineLevel="0" collapsed="false">
      <c r="B24" s="13"/>
      <c r="C24" s="13"/>
      <c r="D24" s="13"/>
      <c r="E24" s="13"/>
      <c r="H24" s="11" t="s">
        <v>73</v>
      </c>
      <c r="I24" s="11" t="s">
        <v>74</v>
      </c>
      <c r="J24" s="0" t="n">
        <v>2</v>
      </c>
    </row>
    <row r="25" customFormat="false" ht="15" hidden="false" customHeight="false" outlineLevel="0" collapsed="false">
      <c r="H25" s="0" t="s">
        <v>73</v>
      </c>
      <c r="I25" s="0" t="s">
        <v>75</v>
      </c>
      <c r="J25" s="0" t="n">
        <v>0</v>
      </c>
    </row>
    <row r="26" customFormat="false" ht="15" hidden="false" customHeight="false" outlineLevel="0" collapsed="false">
      <c r="H26" s="0" t="s">
        <v>73</v>
      </c>
      <c r="I26" s="0" t="s">
        <v>76</v>
      </c>
      <c r="J26" s="0" t="n">
        <v>0</v>
      </c>
    </row>
    <row r="27" customFormat="false" ht="15" hidden="false" customHeight="false" outlineLevel="0" collapsed="false">
      <c r="H27" s="0" t="s">
        <v>77</v>
      </c>
      <c r="I27" s="0" t="s">
        <v>78</v>
      </c>
      <c r="J27" s="0" t="n">
        <v>2</v>
      </c>
    </row>
    <row r="28" customFormat="false" ht="15" hidden="false" customHeight="false" outlineLevel="0" collapsed="false">
      <c r="H28" s="0" t="s">
        <v>77</v>
      </c>
      <c r="I28" s="0" t="s">
        <v>79</v>
      </c>
      <c r="J28" s="0" t="n">
        <v>1</v>
      </c>
    </row>
    <row r="29" customFormat="false" ht="15" hidden="false" customHeight="false" outlineLevel="0" collapsed="false">
      <c r="H29" s="0" t="s">
        <v>77</v>
      </c>
      <c r="I29" s="0" t="s">
        <v>80</v>
      </c>
      <c r="J29" s="0" t="n">
        <v>-1</v>
      </c>
    </row>
  </sheetData>
  <mergeCells count="2">
    <mergeCell ref="C19:E19"/>
    <mergeCell ref="B22:E24"/>
  </mergeCells>
  <conditionalFormatting sqref="C19">
    <cfRule type="expression" priority="2" aboveAverage="0" equalAverage="0" bottom="0" percent="0" rank="0" text="" dxfId="0">
      <formula>ISNUMBER(SEARCH("GREEN",C19))</formula>
    </cfRule>
    <cfRule type="expression" priority="3" aboveAverage="0" equalAverage="0" bottom="0" percent="0" rank="0" text="" dxfId="1">
      <formula>ISNUMBER(SEARCH("PILOT",C19))</formula>
    </cfRule>
    <cfRule type="expression" priority="4" aboveAverage="0" equalAverage="0" bottom="0" percent="0" rank="0" text="" dxfId="2">
      <formula>ISNUMBER(SEARCH("WALK",C19))</formula>
    </cfRule>
  </conditionalFormatting>
  <conditionalFormatting sqref="D7:D14">
    <cfRule type="cellIs" priority="5" operator="equal" aboveAverage="0" equalAverage="0" bottom="0" percent="0" rank="0" text="" dxfId="3">
      <formula>2</formula>
    </cfRule>
    <cfRule type="cellIs" priority="6" operator="equal" aboveAverage="0" equalAverage="0" bottom="0" percent="0" rank="0" text="" dxfId="3">
      <formula>1</formula>
    </cfRule>
    <cfRule type="cellIs" priority="7" operator="equal" aboveAverage="0" equalAverage="0" bottom="0" percent="0" rank="0" text="" dxfId="4">
      <formula>0</formula>
    </cfRule>
    <cfRule type="cellIs" priority="8" operator="lessThan" aboveAverage="0" equalAverage="0" bottom="0" percent="0" rank="0" text="" dxfId="5">
      <formula>0</formula>
    </cfRule>
  </conditionalFormatting>
  <dataValidations count="8">
    <dataValidation type="list" allowBlank="1" showInputMessage="0" showErrorMessage="1" sqref="C7">
      <formula1>$I$6:$I$8</formula1>
    </dataValidation>
    <dataValidation type="list" allowBlank="1" showInputMessage="0" showErrorMessage="1" sqref="C8">
      <formula1>$I$9:$I$11</formula1>
    </dataValidation>
    <dataValidation type="list" allowBlank="1" showInputMessage="0" showErrorMessage="1" sqref="C9">
      <formula1>$I$12:$I$14</formula1>
    </dataValidation>
    <dataValidation type="list" allowBlank="1" showInputMessage="0" showErrorMessage="1" sqref="C10">
      <formula1>$I$15:$I$17</formula1>
    </dataValidation>
    <dataValidation type="list" allowBlank="1" showInputMessage="0" showErrorMessage="1" sqref="C11">
      <formula1>$I$18:$I$20</formula1>
    </dataValidation>
    <dataValidation type="list" allowBlank="1" showInputMessage="0" showErrorMessage="1" sqref="C12">
      <formula1>$I$21:$I$23</formula1>
    </dataValidation>
    <dataValidation type="list" allowBlank="1" showInputMessage="0" showErrorMessage="1" sqref="C13">
      <formula1>$I$24:$I$26</formula1>
    </dataValidation>
    <dataValidation type="list" allowBlank="1" showInputMessage="0" showErrorMessage="1" sqref="C14">
      <formula1>$I$27:$I$29</formula1>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4" min="2" style="0" width="30"/>
  </cols>
  <sheetData>
    <row r="1" customFormat="false" ht="19.7" hidden="false" customHeight="false" outlineLevel="0" collapsed="false">
      <c r="A1" s="1" t="s">
        <v>83</v>
      </c>
    </row>
    <row r="2" customFormat="false" ht="15" hidden="false" customHeight="false" outlineLevel="0" collapsed="false">
      <c r="A2" s="2" t="s">
        <v>84</v>
      </c>
    </row>
    <row r="4" customFormat="false" ht="15" hidden="false" customHeight="false" outlineLevel="0" collapsed="false">
      <c r="A4" s="20"/>
      <c r="B4" s="20" t="s">
        <v>85</v>
      </c>
      <c r="C4" s="20" t="s">
        <v>86</v>
      </c>
      <c r="D4" s="20" t="s">
        <v>87</v>
      </c>
    </row>
    <row r="5" customFormat="false" ht="15" hidden="false" customHeight="false" outlineLevel="0" collapsed="false">
      <c r="A5" s="21" t="s">
        <v>88</v>
      </c>
      <c r="B5" s="22" t="str">
        <f aca="false">'Score a pitch A'!C4</f>
        <v>(type here)</v>
      </c>
      <c r="C5" s="22" t="str">
        <f aca="false">'Score a pitch B'!C4</f>
        <v>(type here)</v>
      </c>
      <c r="D5" s="22" t="str">
        <f aca="false">'Score a pitch C'!C4</f>
        <v>(type here)</v>
      </c>
    </row>
    <row r="6" customFormat="false" ht="15" hidden="false" customHeight="false" outlineLevel="0" collapsed="false">
      <c r="A6" s="21" t="s">
        <v>89</v>
      </c>
      <c r="B6" s="14" t="str">
        <f aca="false">'Score a pitch A'!D16</f>
        <v/>
      </c>
      <c r="C6" s="14" t="str">
        <f aca="false">'Score a pitch B'!D16</f>
        <v/>
      </c>
      <c r="D6" s="14" t="str">
        <f aca="false">'Score a pitch C'!D16</f>
        <v/>
      </c>
    </row>
    <row r="7" customFormat="false" ht="15" hidden="false" customHeight="false" outlineLevel="0" collapsed="false">
      <c r="A7" s="21" t="s">
        <v>90</v>
      </c>
      <c r="B7" s="23" t="str">
        <f aca="false">'Score a pitch A'!C19</f>
        <v>Answer all 8 questions</v>
      </c>
      <c r="C7" s="23" t="str">
        <f aca="false">'Score a pitch B'!C19</f>
        <v>Answer all 8 questions</v>
      </c>
      <c r="D7" s="23" t="str">
        <f aca="false">'Score a pitch C'!C19</f>
        <v>Answer all 8 questions</v>
      </c>
    </row>
    <row r="9" customFormat="false" ht="15" hidden="false" customHeight="true" outlineLevel="0" collapsed="false">
      <c r="A9" s="24" t="s">
        <v>91</v>
      </c>
      <c r="B9" s="24"/>
      <c r="C9" s="24"/>
      <c r="D9" s="24"/>
    </row>
    <row r="10" customFormat="false" ht="15" hidden="false" customHeight="false" outlineLevel="0" collapsed="false">
      <c r="A10" s="24"/>
      <c r="B10" s="24"/>
      <c r="C10" s="24"/>
      <c r="D10" s="24"/>
    </row>
  </sheetData>
  <mergeCells count="1">
    <mergeCell ref="A9:D10"/>
  </mergeCells>
  <conditionalFormatting sqref="B7">
    <cfRule type="expression" priority="2" aboveAverage="0" equalAverage="0" bottom="0" percent="0" rank="0" text="" dxfId="6">
      <formula>ISNUMBER(SEARCH("GREEN",B7))</formula>
    </cfRule>
    <cfRule type="expression" priority="3" aboveAverage="0" equalAverage="0" bottom="0" percent="0" rank="0" text="" dxfId="7">
      <formula>ISNUMBER(SEARCH("PILOT",B7))</formula>
    </cfRule>
    <cfRule type="expression" priority="4" aboveAverage="0" equalAverage="0" bottom="0" percent="0" rank="0" text="" dxfId="8">
      <formula>ISNUMBER(SEARCH("WALK",B7))</formula>
    </cfRule>
  </conditionalFormatting>
  <conditionalFormatting sqref="C7">
    <cfRule type="expression" priority="5" aboveAverage="0" equalAverage="0" bottom="0" percent="0" rank="0" text="" dxfId="6">
      <formula>ISNUMBER(SEARCH("GREEN",C7))</formula>
    </cfRule>
    <cfRule type="expression" priority="6" aboveAverage="0" equalAverage="0" bottom="0" percent="0" rank="0" text="" dxfId="7">
      <formula>ISNUMBER(SEARCH("PILOT",C7))</formula>
    </cfRule>
    <cfRule type="expression" priority="7" aboveAverage="0" equalAverage="0" bottom="0" percent="0" rank="0" text="" dxfId="8">
      <formula>ISNUMBER(SEARCH("WALK",C7))</formula>
    </cfRule>
  </conditionalFormatting>
  <conditionalFormatting sqref="D7">
    <cfRule type="expression" priority="8" aboveAverage="0" equalAverage="0" bottom="0" percent="0" rank="0" text="" dxfId="6">
      <formula>ISNUMBER(SEARCH("GREEN",D7))</formula>
    </cfRule>
    <cfRule type="expression" priority="9" aboveAverage="0" equalAverage="0" bottom="0" percent="0" rank="0" text="" dxfId="7">
      <formula>ISNUMBER(SEARCH("PILOT",D7))</formula>
    </cfRule>
    <cfRule type="expression" priority="10" aboveAverage="0" equalAverage="0" bottom="0" percent="0" rank="0" text="" dxfId="8">
      <formula>ISNUMBER(SEARCH("WALK",D7))</formula>
    </cfRule>
  </conditionalFormatting>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2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6"/>
    <col collapsed="false" customWidth="true" hidden="false" outlineLevel="0" max="2" min="2" style="0" width="42"/>
    <col collapsed="false" customWidth="true" hidden="false" outlineLevel="0" max="3" min="3" style="0" width="44"/>
    <col collapsed="false" customWidth="true" hidden="false" outlineLevel="0" max="4" min="4" style="0" width="8"/>
  </cols>
  <sheetData>
    <row r="1" customFormat="false" ht="19.7" hidden="false" customHeight="false" outlineLevel="0" collapsed="false">
      <c r="A1" s="1" t="s">
        <v>92</v>
      </c>
    </row>
    <row r="2" customFormat="false" ht="15" hidden="false" customHeight="false" outlineLevel="0" collapsed="false">
      <c r="A2" s="2" t="s">
        <v>93</v>
      </c>
    </row>
    <row r="4" customFormat="false" ht="15" hidden="false" customHeight="false" outlineLevel="0" collapsed="false">
      <c r="A4" s="20" t="s">
        <v>21</v>
      </c>
      <c r="B4" s="25" t="s">
        <v>22</v>
      </c>
      <c r="C4" s="25" t="s">
        <v>94</v>
      </c>
      <c r="D4" s="20" t="s">
        <v>24</v>
      </c>
    </row>
    <row r="5" customFormat="false" ht="15" hidden="false" customHeight="false" outlineLevel="0" collapsed="false">
      <c r="A5" s="26"/>
      <c r="B5" s="13"/>
      <c r="C5" s="13" t="s">
        <v>34</v>
      </c>
      <c r="D5" s="27" t="n">
        <v>-1</v>
      </c>
    </row>
    <row r="6" customFormat="false" ht="15" hidden="false" customHeight="false" outlineLevel="0" collapsed="false">
      <c r="A6" s="26"/>
      <c r="B6" s="13"/>
      <c r="C6" s="13" t="s">
        <v>44</v>
      </c>
      <c r="D6" s="28" t="n">
        <v>0</v>
      </c>
    </row>
    <row r="7" customFormat="false" ht="15" hidden="false" customHeight="false" outlineLevel="0" collapsed="false">
      <c r="A7" s="26"/>
      <c r="B7" s="13"/>
      <c r="C7" s="13" t="s">
        <v>54</v>
      </c>
      <c r="D7" s="27" t="n">
        <v>-1</v>
      </c>
    </row>
    <row r="8" customFormat="false" ht="15" hidden="false" customHeight="false" outlineLevel="0" collapsed="false">
      <c r="A8" s="26"/>
      <c r="B8" s="13"/>
      <c r="C8" s="13" t="s">
        <v>62</v>
      </c>
      <c r="D8" s="27" t="n">
        <v>-1</v>
      </c>
    </row>
    <row r="9" customFormat="false" ht="15" hidden="false" customHeight="false" outlineLevel="0" collapsed="false">
      <c r="A9" s="26"/>
      <c r="B9" s="13"/>
      <c r="C9" s="13" t="s">
        <v>67</v>
      </c>
      <c r="D9" s="28" t="n">
        <v>0</v>
      </c>
    </row>
    <row r="10" customFormat="false" ht="15" hidden="false" customHeight="false" outlineLevel="0" collapsed="false">
      <c r="A10" s="26"/>
      <c r="B10" s="13"/>
      <c r="C10" s="13" t="s">
        <v>72</v>
      </c>
      <c r="D10" s="27" t="n">
        <v>-1</v>
      </c>
    </row>
    <row r="11" customFormat="false" ht="15" hidden="false" customHeight="false" outlineLevel="0" collapsed="false">
      <c r="A11" s="26"/>
      <c r="B11" s="13"/>
      <c r="C11" s="13" t="s">
        <v>76</v>
      </c>
      <c r="D11" s="28" t="n">
        <v>0</v>
      </c>
    </row>
    <row r="12" customFormat="false" ht="15" hidden="false" customHeight="false" outlineLevel="0" collapsed="false">
      <c r="A12" s="26"/>
      <c r="B12" s="13"/>
      <c r="C12" s="13" t="s">
        <v>80</v>
      </c>
      <c r="D12" s="27" t="n">
        <v>-1</v>
      </c>
    </row>
    <row r="14" customFormat="false" ht="15" hidden="false" customHeight="false" outlineLevel="0" collapsed="false">
      <c r="B14" s="29" t="s">
        <v>95</v>
      </c>
    </row>
    <row r="15" customFormat="false" ht="15" hidden="false" customHeight="true" outlineLevel="0" collapsed="false">
      <c r="A15" s="7"/>
      <c r="B15" s="30" t="s">
        <v>96</v>
      </c>
      <c r="C15" s="13" t="s">
        <v>97</v>
      </c>
      <c r="D15" s="13"/>
    </row>
    <row r="16" customFormat="false" ht="23.85" hidden="false" customHeight="true" outlineLevel="0" collapsed="false">
      <c r="A16" s="7"/>
      <c r="B16" s="31" t="s">
        <v>98</v>
      </c>
      <c r="C16" s="13" t="s">
        <v>99</v>
      </c>
      <c r="D16" s="13"/>
    </row>
    <row r="17" customFormat="false" ht="23.85" hidden="false" customHeight="true" outlineLevel="0" collapsed="false">
      <c r="A17" s="7"/>
      <c r="B17" s="32" t="s">
        <v>100</v>
      </c>
      <c r="C17" s="13" t="s">
        <v>101</v>
      </c>
      <c r="D17" s="13"/>
    </row>
    <row r="19" customFormat="false" ht="15" hidden="false" customHeight="true" outlineLevel="0" collapsed="false">
      <c r="B19" s="24" t="s">
        <v>102</v>
      </c>
      <c r="C19" s="24"/>
      <c r="D19" s="24"/>
    </row>
    <row r="20" customFormat="false" ht="15" hidden="false" customHeight="false" outlineLevel="0" collapsed="false">
      <c r="B20" s="24"/>
      <c r="C20" s="24"/>
      <c r="D20" s="24"/>
    </row>
  </sheetData>
  <mergeCells count="4">
    <mergeCell ref="C15:D15"/>
    <mergeCell ref="C16:D16"/>
    <mergeCell ref="C17:D17"/>
    <mergeCell ref="B19:D2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2026-07-08T20:56:44Z</dcterms:created>
  <dc:creator>Auctus Agri</dc:creator>
  <dc:description/>
  <dc:language>en-US</dc:language>
  <cp:lastModifiedBy>Auctus Agri</cp:lastModifiedBy>
  <dcterms:modified xsi:type="dcterms:W3CDTF">2026-07-08T20:56:44Z</dcterms:modified>
  <cp:revision>0</cp:revision>
  <dc:subject/>
  <dc:title>The Reality Filter Scorecard</dc:title>
</cp:coreProperties>
</file>

<file path=docProps/custom.xml><?xml version="1.0" encoding="utf-8"?>
<Properties xmlns="http://schemas.openxmlformats.org/officeDocument/2006/custom-properties" xmlns:vt="http://schemas.openxmlformats.org/officeDocument/2006/docPropsVTypes"/>
</file>